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480" windowHeight="1164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/>
  <c r="D13"/>
  <c r="B11"/>
  <c r="C11"/>
  <c r="B22" l="1"/>
  <c r="C22"/>
  <c r="D16"/>
  <c r="D18"/>
  <c r="D17" l="1"/>
  <c r="D33" l="1"/>
  <c r="D31"/>
  <c r="D28"/>
  <c r="D25"/>
  <c r="D24"/>
  <c r="D20"/>
  <c r="D21"/>
  <c r="D19"/>
  <c r="D14"/>
  <c r="D15"/>
  <c r="D12"/>
  <c r="C36"/>
  <c r="B36"/>
  <c r="D11" l="1"/>
  <c r="B37"/>
  <c r="B43" s="1"/>
  <c r="B42" s="1"/>
  <c r="D36"/>
  <c r="C37"/>
  <c r="C43" s="1"/>
  <c r="C42" s="1"/>
  <c r="D22" l="1"/>
</calcChain>
</file>

<file path=xl/sharedStrings.xml><?xml version="1.0" encoding="utf-8"?>
<sst xmlns="http://schemas.openxmlformats.org/spreadsheetml/2006/main" count="51" uniqueCount="49">
  <si>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</si>
  <si>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</si>
  <si>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</si>
  <si>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</si>
  <si>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</si>
  <si>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</si>
  <si>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</si>
  <si>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</si>
  <si>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</si>
  <si>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</si>
  <si>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</si>
  <si>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</si>
  <si>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</si>
  <si>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</si>
  <si>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</si>
  <si>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</si>
  <si>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</si>
  <si>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</si>
  <si>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</si>
  <si>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</si>
  <si>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</si>
  <si>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</si>
  <si>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</si>
  <si>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</si>
  <si>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</si>
  <si>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</si>
  <si>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</si>
  <si>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</si>
  <si>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</si>
  <si>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</si>
  <si>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</si>
  <si>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</si>
  <si>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</si>
  <si>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</si>
  <si>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</si>
  <si>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</si>
  <si>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</si>
  <si>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</si>
  <si>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</si>
  <si>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</si>
  <si>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</si>
  <si>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>Государственная пошлина</t>
  </si>
  <si>
    <t>Налоги на товары (работы, услуги) реализуемые на территории РФ</t>
  </si>
  <si>
    <t xml:space="preserve">за 9 месяцев  2023 года </t>
  </si>
  <si>
    <t xml:space="preserve">Кассовое исполнение за  9 месяцев  2023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</si>
  <si>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9 месяцев 2023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</si>
  <si>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 9 месяцев  2023 года  (человек)   </t>
  </si>
  <si>
    <t xml:space="preserve">Фактические  расходы на заработную плату и 
начисления на нее   
за 9 месяцев  2023 года 
(отчетный период)   
(тыс. рублей)
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</si>
  <si>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 9 месяцев  2023 года      Приложение 1 обнародуется в соответствии с постановлением главы администрации №  14     от     30.03.2009 г.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</si>
</sst>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topLeftCell="A41" zoomScale="80" zoomScaleNormal="80" workbookViewId="0">
      <selection activeCell="A46" sqref="A46:E58"/>
    </sheetView>
  </sheetViews>
  <sheetFormatPr defaultColWidth="9.140625"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27" t="s">
        <v>48</v>
      </c>
      <c r="B1" s="27"/>
      <c r="C1" s="27"/>
      <c r="D1" s="27"/>
    </row>
    <row r="2" spans="1:4">
      <c r="A2" s="27"/>
      <c r="B2" s="27"/>
      <c r="C2" s="27"/>
      <c r="D2" s="27"/>
    </row>
    <row r="3" spans="1:4">
      <c r="A3" s="27"/>
      <c r="B3" s="27"/>
      <c r="C3" s="27"/>
      <c r="D3" s="27"/>
    </row>
    <row r="4" spans="1:4">
      <c r="A4" s="27"/>
      <c r="B4" s="27"/>
      <c r="C4" s="27"/>
      <c r="D4" s="27"/>
    </row>
    <row r="5" spans="1:4">
      <c r="D5" s="2" t="s">
        <v>30</v>
      </c>
    </row>
    <row r="6" spans="1:4">
      <c r="B6" s="3" t="s">
        <v>31</v>
      </c>
    </row>
    <row r="7" spans="1:4">
      <c r="B7" s="3" t="s">
        <v>43</v>
      </c>
    </row>
    <row r="8" spans="1:4" ht="16.5" thickBot="1">
      <c r="B8" s="3"/>
      <c r="C8" s="31" t="s">
        <v>32</v>
      </c>
      <c r="D8" s="31"/>
    </row>
    <row r="9" spans="1:4" ht="60.75" customHeight="1" thickBot="1">
      <c r="A9" s="4" t="s">
        <v>0</v>
      </c>
      <c r="B9" s="5" t="s">
        <v>22</v>
      </c>
      <c r="C9" s="5" t="s">
        <v>44</v>
      </c>
      <c r="D9" s="5" t="s">
        <v>23</v>
      </c>
    </row>
    <row r="10" spans="1:4" ht="16.5" thickBot="1">
      <c r="A10" s="28" t="s">
        <v>1</v>
      </c>
      <c r="B10" s="29"/>
      <c r="C10" s="29"/>
      <c r="D10" s="30"/>
    </row>
    <row r="11" spans="1:4" ht="20.25" customHeight="1" thickBot="1">
      <c r="A11" s="6" t="s">
        <v>2</v>
      </c>
      <c r="B11" s="7">
        <f>B12+B14+B15+B16+B17+B18+B19+B13</f>
        <v>1986.6999999999998</v>
      </c>
      <c r="C11" s="7">
        <f>C12+C14+C15+C16+C17+C18+C19+C13</f>
        <v>2580.5</v>
      </c>
      <c r="D11" s="7">
        <f>C11*100/B11</f>
        <v>129.88876025570042</v>
      </c>
    </row>
    <row r="12" spans="1:4" ht="20.25" customHeight="1" thickBot="1">
      <c r="A12" s="6" t="s">
        <v>3</v>
      </c>
      <c r="B12" s="7">
        <v>208.8</v>
      </c>
      <c r="C12" s="7">
        <v>168.7</v>
      </c>
      <c r="D12" s="7">
        <f>C12*100/B12</f>
        <v>80.79501915708812</v>
      </c>
    </row>
    <row r="13" spans="1:4" ht="29.25" customHeight="1" thickBot="1">
      <c r="A13" s="23" t="s">
        <v>42</v>
      </c>
      <c r="B13" s="14">
        <v>711.6</v>
      </c>
      <c r="C13" s="13">
        <v>704.9</v>
      </c>
      <c r="D13" s="13">
        <f>C13/B13*100</f>
        <v>99.058459808881381</v>
      </c>
    </row>
    <row r="14" spans="1:4" ht="22.7" customHeight="1" thickBot="1">
      <c r="A14" s="6" t="s">
        <v>4</v>
      </c>
      <c r="B14" s="7">
        <v>551.20000000000005</v>
      </c>
      <c r="C14" s="7">
        <v>1432.7</v>
      </c>
      <c r="D14" s="7">
        <f t="shared" ref="D14:D18" si="0">C14*100/B14</f>
        <v>259.92380261248184</v>
      </c>
    </row>
    <row r="15" spans="1:4" ht="21.2" customHeight="1" thickBot="1">
      <c r="A15" s="6" t="s">
        <v>5</v>
      </c>
      <c r="B15" s="7">
        <v>510</v>
      </c>
      <c r="C15" s="7">
        <v>272</v>
      </c>
      <c r="D15" s="7">
        <f t="shared" si="0"/>
        <v>53.333333333333336</v>
      </c>
    </row>
    <row r="16" spans="1:4" ht="21.2" customHeight="1" thickBot="1">
      <c r="A16" s="6" t="s">
        <v>41</v>
      </c>
      <c r="B16" s="7">
        <v>1</v>
      </c>
      <c r="C16" s="7">
        <v>0</v>
      </c>
      <c r="D16" s="7">
        <f t="shared" si="0"/>
        <v>0</v>
      </c>
    </row>
    <row r="17" spans="1:4" ht="30.75" customHeight="1" thickBot="1">
      <c r="A17" s="6" t="s">
        <v>39</v>
      </c>
      <c r="B17" s="7">
        <v>2.6</v>
      </c>
      <c r="C17" s="7">
        <v>1.9</v>
      </c>
      <c r="D17" s="7">
        <f t="shared" si="0"/>
        <v>73.07692307692308</v>
      </c>
    </row>
    <row r="18" spans="1:4" ht="21.75" customHeight="1" thickBot="1">
      <c r="A18" s="6" t="s">
        <v>40</v>
      </c>
      <c r="B18" s="7">
        <v>0.3</v>
      </c>
      <c r="C18" s="7">
        <v>0.3</v>
      </c>
      <c r="D18" s="7">
        <f t="shared" si="0"/>
        <v>100</v>
      </c>
    </row>
    <row r="19" spans="1:4" ht="21.2" customHeight="1" thickBot="1">
      <c r="A19" s="6" t="s">
        <v>6</v>
      </c>
      <c r="B19" s="7">
        <v>1.2</v>
      </c>
      <c r="C19" s="7">
        <v>0</v>
      </c>
      <c r="D19" s="7">
        <f>C19*100/B19</f>
        <v>0</v>
      </c>
    </row>
    <row r="20" spans="1:4" ht="20.25" customHeight="1" thickBot="1">
      <c r="A20" s="6" t="s">
        <v>7</v>
      </c>
      <c r="B20" s="7">
        <v>29269</v>
      </c>
      <c r="C20" s="7">
        <v>12621.1</v>
      </c>
      <c r="D20" s="7">
        <f t="shared" ref="D20:D22" si="1">C20*100/B20</f>
        <v>43.121049574635279</v>
      </c>
    </row>
    <row r="21" spans="1:4" ht="39.75" customHeight="1" thickBot="1">
      <c r="A21" s="6" t="s">
        <v>8</v>
      </c>
      <c r="B21" s="7">
        <v>29269</v>
      </c>
      <c r="C21" s="7">
        <v>12621.1</v>
      </c>
      <c r="D21" s="7">
        <f t="shared" si="1"/>
        <v>43.121049574635279</v>
      </c>
    </row>
    <row r="22" spans="1:4" ht="16.5" thickBot="1">
      <c r="A22" s="8" t="s">
        <v>9</v>
      </c>
      <c r="B22" s="9">
        <f>B11+B20</f>
        <v>31255.7</v>
      </c>
      <c r="C22" s="9">
        <f>C11+C20</f>
        <v>15201.6</v>
      </c>
      <c r="D22" s="7">
        <f t="shared" si="1"/>
        <v>48.636248748228319</v>
      </c>
    </row>
    <row r="23" spans="1:4" ht="16.5" thickBot="1">
      <c r="A23" s="28" t="s">
        <v>33</v>
      </c>
      <c r="B23" s="29"/>
      <c r="C23" s="29"/>
      <c r="D23" s="30"/>
    </row>
    <row r="24" spans="1:4" ht="20.25" customHeight="1" thickBot="1">
      <c r="A24" s="6" t="s">
        <v>11</v>
      </c>
      <c r="B24" s="7">
        <v>2703.8</v>
      </c>
      <c r="C24" s="7">
        <v>1590.3</v>
      </c>
      <c r="D24" s="7">
        <f>C24*100/B24</f>
        <v>58.817220208595309</v>
      </c>
    </row>
    <row r="25" spans="1:4" ht="19.5" customHeight="1" thickBot="1">
      <c r="A25" s="6" t="s">
        <v>12</v>
      </c>
      <c r="B25" s="7">
        <v>115.2</v>
      </c>
      <c r="C25" s="7">
        <v>73.599999999999994</v>
      </c>
      <c r="D25" s="7">
        <f>C25*100/B25</f>
        <v>63.888888888888879</v>
      </c>
    </row>
    <row r="26" spans="1:4" ht="32.25" thickBot="1">
      <c r="A26" s="10" t="s">
        <v>28</v>
      </c>
      <c r="B26" s="11"/>
      <c r="C26" s="11"/>
      <c r="D26" s="11"/>
    </row>
    <row r="27" spans="1:4" ht="22.7" customHeight="1" thickBot="1">
      <c r="A27" s="12" t="s">
        <v>13</v>
      </c>
      <c r="B27" s="13">
        <v>5524.6</v>
      </c>
      <c r="C27" s="13">
        <v>4870.7</v>
      </c>
      <c r="D27" s="7">
        <f>C27*100/B27</f>
        <v>88.163848966441009</v>
      </c>
    </row>
    <row r="28" spans="1:4" ht="22.7" customHeight="1" thickBot="1">
      <c r="A28" s="6" t="s">
        <v>14</v>
      </c>
      <c r="B28" s="7">
        <v>24476.400000000001</v>
      </c>
      <c r="C28" s="7">
        <v>7782.8</v>
      </c>
      <c r="D28" s="7">
        <f>C28*100/B28</f>
        <v>31.797159713029693</v>
      </c>
    </row>
    <row r="29" spans="1:4" ht="21.2" customHeight="1" thickBot="1">
      <c r="A29" s="6" t="s">
        <v>15</v>
      </c>
      <c r="B29" s="7"/>
      <c r="C29" s="7"/>
      <c r="D29" s="7"/>
    </row>
    <row r="30" spans="1:4" ht="20.25" customHeight="1" thickBot="1">
      <c r="A30" s="6" t="s">
        <v>16</v>
      </c>
      <c r="B30" s="7"/>
      <c r="C30" s="7"/>
      <c r="D30" s="7"/>
    </row>
    <row r="31" spans="1:4" ht="20.25" customHeight="1" thickBot="1">
      <c r="A31" s="6" t="s">
        <v>17</v>
      </c>
      <c r="B31" s="7">
        <v>9</v>
      </c>
      <c r="C31" s="7">
        <v>9</v>
      </c>
      <c r="D31" s="7">
        <f>C31*100/B31</f>
        <v>100</v>
      </c>
    </row>
    <row r="32" spans="1:4" ht="20.25" customHeight="1" thickBot="1">
      <c r="A32" s="12" t="s">
        <v>29</v>
      </c>
      <c r="B32" s="14"/>
      <c r="C32" s="14"/>
      <c r="D32" s="14"/>
    </row>
    <row r="33" spans="1:4" ht="20.25" customHeight="1" thickBot="1">
      <c r="A33" s="6" t="s">
        <v>18</v>
      </c>
      <c r="B33" s="7">
        <v>120.8</v>
      </c>
      <c r="C33" s="7">
        <v>68.099999999999994</v>
      </c>
      <c r="D33" s="7">
        <f>C33*100/B33</f>
        <v>56.37417218543046</v>
      </c>
    </row>
    <row r="34" spans="1:4" ht="21.2" customHeight="1" thickBot="1">
      <c r="A34" s="6" t="s">
        <v>19</v>
      </c>
      <c r="B34" s="7"/>
      <c r="C34" s="7"/>
      <c r="D34" s="7"/>
    </row>
    <row r="35" spans="1:4" ht="24.75" customHeight="1" thickBot="1">
      <c r="A35" s="6" t="s">
        <v>20</v>
      </c>
      <c r="B35" s="7">
        <v>0</v>
      </c>
      <c r="C35" s="7"/>
      <c r="D35" s="7"/>
    </row>
    <row r="36" spans="1:4" ht="16.5" thickBot="1">
      <c r="A36" s="8" t="s">
        <v>9</v>
      </c>
      <c r="B36" s="15">
        <f>B35+B34+B33+B32+B31+B30+B29+B28+B27+B26+B25+B24</f>
        <v>32949.800000000003</v>
      </c>
      <c r="C36" s="15">
        <f>C35+C34+C33+C32+C31+C30+C29+C28+C27+C26+C25+C24</f>
        <v>14394.5</v>
      </c>
      <c r="D36" s="7">
        <f>C36*100/B36</f>
        <v>43.686152874979513</v>
      </c>
    </row>
    <row r="37" spans="1:4" ht="32.25" thickBot="1">
      <c r="A37" s="12" t="s">
        <v>24</v>
      </c>
      <c r="B37" s="11">
        <f>B22-B36</f>
        <v>-1694.1000000000022</v>
      </c>
      <c r="C37" s="11">
        <f>C22-C36</f>
        <v>807.10000000000036</v>
      </c>
      <c r="D37" s="4"/>
    </row>
    <row r="38" spans="1:4" ht="16.5" thickBot="1">
      <c r="A38" s="24" t="s">
        <v>10</v>
      </c>
      <c r="B38" s="25"/>
      <c r="C38" s="25"/>
      <c r="D38" s="26"/>
    </row>
    <row r="39" spans="1:4" ht="32.25" thickBot="1">
      <c r="A39" s="12" t="s">
        <v>25</v>
      </c>
      <c r="B39" s="11"/>
      <c r="C39" s="11"/>
      <c r="D39" s="4"/>
    </row>
    <row r="40" spans="1:4" ht="36" customHeight="1" thickBot="1">
      <c r="A40" s="12" t="s">
        <v>26</v>
      </c>
      <c r="B40" s="11"/>
      <c r="C40" s="11"/>
      <c r="D40" s="4"/>
    </row>
    <row r="41" spans="1:4" ht="36.75" customHeight="1" thickBot="1">
      <c r="A41" s="12" t="s">
        <v>27</v>
      </c>
      <c r="B41" s="14"/>
      <c r="C41" s="14"/>
      <c r="D41" s="16"/>
    </row>
    <row r="42" spans="1:4" ht="32.25" thickBot="1">
      <c r="A42" s="6" t="s">
        <v>21</v>
      </c>
      <c r="B42" s="7">
        <f>B43</f>
        <v>1694.1000000000022</v>
      </c>
      <c r="C42" s="7">
        <f>C43</f>
        <v>-807.10000000000036</v>
      </c>
      <c r="D42" s="17"/>
    </row>
    <row r="43" spans="1:4" ht="16.5" thickBot="1">
      <c r="A43" s="8" t="s">
        <v>9</v>
      </c>
      <c r="B43" s="9">
        <f>B37*(-1)</f>
        <v>1694.1000000000022</v>
      </c>
      <c r="C43" s="9">
        <f>C37*(-1)</f>
        <v>-807.10000000000036</v>
      </c>
      <c r="D43" s="17"/>
    </row>
    <row r="46" spans="1:4">
      <c r="C46" s="35" t="s">
        <v>34</v>
      </c>
      <c r="D46" s="35"/>
    </row>
    <row r="47" spans="1:4">
      <c r="A47" s="32" t="s">
        <v>45</v>
      </c>
      <c r="B47" s="32"/>
      <c r="C47" s="32"/>
      <c r="D47" s="32"/>
    </row>
    <row r="48" spans="1:4">
      <c r="A48" s="32"/>
      <c r="B48" s="32"/>
      <c r="C48" s="32"/>
      <c r="D48" s="32"/>
    </row>
    <row r="49" spans="1:5">
      <c r="A49" s="32"/>
      <c r="B49" s="32"/>
      <c r="C49" s="32"/>
      <c r="D49" s="32"/>
    </row>
    <row r="50" spans="1:5">
      <c r="A50" s="32"/>
      <c r="B50" s="32"/>
      <c r="C50" s="32"/>
      <c r="D50" s="32"/>
    </row>
    <row r="51" spans="1:5">
      <c r="A51" s="32"/>
      <c r="B51" s="32"/>
      <c r="C51" s="32"/>
      <c r="D51" s="32"/>
    </row>
    <row r="52" spans="1:5">
      <c r="A52" s="32"/>
      <c r="B52" s="32"/>
      <c r="C52" s="32"/>
      <c r="D52" s="32"/>
    </row>
    <row r="53" spans="1:5">
      <c r="A53" s="32"/>
      <c r="B53" s="32"/>
      <c r="C53" s="32"/>
      <c r="D53" s="32"/>
    </row>
    <row r="54" spans="1:5">
      <c r="A54" s="32"/>
      <c r="B54" s="32"/>
      <c r="C54" s="32"/>
      <c r="D54" s="32"/>
    </row>
    <row r="55" spans="1:5" ht="16.5" thickBot="1">
      <c r="C55" s="36" t="s">
        <v>35</v>
      </c>
      <c r="D55" s="37"/>
      <c r="E55" s="37"/>
    </row>
    <row r="56" spans="1:5" ht="101.25" customHeight="1" thickBot="1">
      <c r="A56" s="18" t="s">
        <v>36</v>
      </c>
      <c r="B56" s="16" t="s">
        <v>46</v>
      </c>
      <c r="C56" s="33" t="s">
        <v>47</v>
      </c>
      <c r="D56" s="34"/>
    </row>
    <row r="57" spans="1:5" ht="32.25" thickBot="1">
      <c r="A57" s="19" t="s">
        <v>37</v>
      </c>
      <c r="B57" s="21">
        <v>2.4</v>
      </c>
      <c r="C57" s="33">
        <v>920.2</v>
      </c>
      <c r="D57" s="34"/>
    </row>
    <row r="58" spans="1:5" ht="32.25" thickBot="1">
      <c r="A58" s="20" t="s">
        <v>38</v>
      </c>
      <c r="B58" s="22">
        <v>0.9</v>
      </c>
      <c r="C58" s="33">
        <v>171.3</v>
      </c>
      <c r="D58" s="34"/>
    </row>
  </sheetData>
  <mergeCells count="11">
    <mergeCell ref="A47:D54"/>
    <mergeCell ref="C56:D56"/>
    <mergeCell ref="C57:D57"/>
    <mergeCell ref="C58:D58"/>
    <mergeCell ref="C46:D46"/>
    <mergeCell ref="C55:E55"/>
    <mergeCell ref="A38:D38"/>
    <mergeCell ref="A1:D4"/>
    <mergeCell ref="A10:D10"/>
    <mergeCell ref="A23:D23"/>
    <mergeCell ref="C8:D8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2016-07-25T06:45:00Z</cp:lastPrinted>
  <dcterms:created xsi:type="dcterms:W3CDTF">2016-07-19T07:32:41Z</dcterms:created>
  <dcterms:modified xsi:type="dcterms:W3CDTF">2023-10-06T07:54:22Z</dcterms:modified>
</cp:coreProperties>
</file>