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<sst xmlns="http://schemas.openxmlformats.org/spreadsheetml/2006/main" count="50" uniqueCount="48">
  <si>
    <r>
      <rPr>
        <sz val="12"/>
        <color rgb="FF000000"/>
        <rFont val="Times New Roman"/>
        <family val="1"/>
        <charset val="204"/>
      </rPr>
      <t xml:space="preserve">     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Приложение№2 и исполнение бюджета </t>
    </r>
    <r>
      <rPr>
        <b val="true"/>
        <sz val="12"/>
        <color rgb="FF000000"/>
        <rFont val="Times New Roman"/>
        <family val="1"/>
        <charset val="204"/>
      </rPr>
      <t xml:space="preserve">Николаевского</t>
    </r>
    <r>
      <rPr>
        <sz val="12"/>
        <color rgb="FF000000"/>
        <rFont val="Times New Roman"/>
        <family val="1"/>
        <charset val="204"/>
      </rPr>
      <t xml:space="preserve"> муниципального образования за 1 квартал  2023 года  Приложение1 обнародуется в соответствии с Постановлением главы администрации №  9 от 24.03.2009г. «О порядке обнародования отдельных сведений»   </t>
    </r>
  </si>
  <si>
    <t xml:space="preserve">Приложение N 1</t>
  </si>
  <si>
    <t xml:space="preserve">Сведения об исполнении  бюджета поселения</t>
  </si>
  <si>
    <t xml:space="preserve">за 1 квартал  2023 года </t>
  </si>
  <si>
    <t xml:space="preserve">(тыс. рублей)</t>
  </si>
  <si>
    <t xml:space="preserve">Наименование показателя    </t>
  </si>
  <si>
    <t xml:space="preserve">Бюджетные назначения на год  </t>
  </si>
  <si>
    <t xml:space="preserve">Кассовое исполнение           за 1 квартал  2023 года            (отчетный период) </t>
  </si>
  <si>
    <t xml:space="preserve">%  исполнения</t>
  </si>
  <si>
    <t xml:space="preserve">Доходы                                  </t>
  </si>
  <si>
    <t xml:space="preserve">Налоговые и неналоговые доходы </t>
  </si>
  <si>
    <t xml:space="preserve">Налоги на прибыль, доходы      </t>
  </si>
  <si>
    <t xml:space="preserve">Налоги на товары (работы, услуги) реализуемые на территории РФ</t>
  </si>
  <si>
    <t xml:space="preserve">Налоги на совокупный доход     </t>
  </si>
  <si>
    <t xml:space="preserve">Налоги на имущество            </t>
  </si>
  <si>
    <t xml:space="preserve">Доходы от использования имущества, находящегося в государственной и муниципальной собственности</t>
  </si>
  <si>
    <t xml:space="preserve">Доходы от оказания  платных услуг и компенсации   затрат государства                    </t>
  </si>
  <si>
    <t xml:space="preserve">Инициативные платежи, зачисляемые в бюджеты сельских поселений</t>
  </si>
  <si>
    <t xml:space="preserve">Безвозмездные поступления      </t>
  </si>
  <si>
    <t xml:space="preserve">Безвозмездные  поступления от других  бюджетов    бюджетной системы Российской Федерации   </t>
  </si>
  <si>
    <t xml:space="preserve">Всего:                         </t>
  </si>
  <si>
    <t xml:space="preserve">Расходы</t>
  </si>
  <si>
    <t xml:space="preserve">Общегосударственные вопросы    </t>
  </si>
  <si>
    <t xml:space="preserve">Национальная оборона           </t>
  </si>
  <si>
    <t xml:space="preserve">Национальная безопасность и правоохранительная деятельность</t>
  </si>
  <si>
    <t xml:space="preserve">Национальная экономика         </t>
  </si>
  <si>
    <t xml:space="preserve">Жилищно-коммунальное хозяйство </t>
  </si>
  <si>
    <t xml:space="preserve">Охрана окружающей среды        </t>
  </si>
  <si>
    <t xml:space="preserve">Образование                    </t>
  </si>
  <si>
    <t xml:space="preserve">Культура,       кинематография</t>
  </si>
  <si>
    <t xml:space="preserve">Здравоохранение, физическая культура и спорт    </t>
  </si>
  <si>
    <t xml:space="preserve">Социальная политика            </t>
  </si>
  <si>
    <t xml:space="preserve">Обслуживание муниципального долга        </t>
  </si>
  <si>
    <t xml:space="preserve">Межбюджетные трансферты        </t>
  </si>
  <si>
    <t xml:space="preserve">Результат  исполнения   бюджета (дефицит "-", профицит "+")  </t>
  </si>
  <si>
    <t xml:space="preserve">Источники финансирования дефицита бюджетов</t>
  </si>
  <si>
    <t xml:space="preserve">Кредиты кредитных организаций в валюте Российской Федерации    </t>
  </si>
  <si>
    <t xml:space="preserve">Бюджетные  кредиты  от   других бюджетов   бюджетной    системы Российской Федерации </t>
  </si>
  <si>
    <t xml:space="preserve">Иные источники внутреннего финансирования дефицитов бюджетов </t>
  </si>
  <si>
    <t xml:space="preserve">Изменение остатков  средств  на счетах по учету средств бюджета</t>
  </si>
  <si>
    <t xml:space="preserve">Приложение N 2</t>
  </si>
  <si>
    <r>
      <rPr>
        <sz val="12"/>
        <color rgb="FF000000"/>
        <rFont val="Times New Roman"/>
        <family val="1"/>
        <charset val="204"/>
      </rPr>
      <t xml:space="preserve">Сведения
о численности муниципальных служащих органов местного самоуправления,
работников муниципальных учреждений и фактических затратах на их денежное содержание
за 1 квартал  2023  года 
(отчетный период)
Администрация </t>
    </r>
    <r>
      <rPr>
        <b val="true"/>
        <sz val="12"/>
        <color rgb="FF000000"/>
        <rFont val="Times New Roman"/>
        <family val="1"/>
        <charset val="204"/>
      </rPr>
      <t xml:space="preserve">Николаевского</t>
    </r>
    <r>
      <rPr>
        <sz val="12"/>
        <color rgb="FF000000"/>
        <rFont val="Times New Roman"/>
        <family val="1"/>
        <charset val="204"/>
      </rPr>
      <t xml:space="preserve"> МО</t>
    </r>
  </si>
  <si>
    <t xml:space="preserve">(отчетный период)</t>
  </si>
  <si>
    <t xml:space="preserve">Наименование категории   работников </t>
  </si>
  <si>
    <t xml:space="preserve">Среднесписочная численность работников          за 1 квартал  2023 года  (человек)   </t>
  </si>
  <si>
    <t xml:space="preserve">Фактические  расходы на заработную плату и 
начисления на нее   
за 1 квартал  2023 года 
(отчетный период)   
(тыс. рублей)
</t>
  </si>
  <si>
    <t xml:space="preserve">Муниципальные  служащие поселения
</t>
  </si>
  <si>
    <t xml:space="preserve">Работники муниципальных учреждений   
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</si>
</sst>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6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4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4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8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4" fillId="0" borderId="9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5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5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1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63"/>
  <sheetViews>
    <sheetView showFormulas="false" showGridLines="true" showRowColHeaders="true" showZeros="true" rightToLeft="false" tabSelected="true" showOutlineSymbols="true" defaultGridColor="true" view="normal" topLeftCell="A53" colorId="64" zoomScale="89" zoomScaleNormal="89" zoomScalePageLayoutView="100" workbookViewId="0">
      <selection pane="topLeft" activeCell="B66" activeCellId="0" sqref="B66"/>
    </sheetView>
  </sheetViews>
  <sheetFormatPr defaultRowHeight="15.6" zeroHeight="false" outlineLevelRow="0" outlineLevelCol="0"/>
  <cols>
    <col collapsed="false" customWidth="true" hidden="false" outlineLevel="0" max="1" min="1" style="1" width="56.89"/>
    <col collapsed="false" customWidth="true" hidden="false" outlineLevel="0" max="2" min="2" style="1" width="18.89"/>
    <col collapsed="false" customWidth="true" hidden="false" outlineLevel="0" max="3" min="3" style="1" width="23.56"/>
    <col collapsed="false" customWidth="true" hidden="false" outlineLevel="0" max="4" min="4" style="1" width="16.89"/>
    <col collapsed="false" customWidth="true" hidden="false" outlineLevel="0" max="1025" min="5" style="1" width="9.11"/>
  </cols>
  <sheetData>
    <row r="1" customFormat="false" ht="15" hidden="false" customHeight="true" outlineLevel="0" collapsed="false">
      <c r="A1" s="2" t="s">
        <v>0</v>
      </c>
      <c r="B1" s="2"/>
      <c r="C1" s="2"/>
      <c r="D1" s="2"/>
    </row>
    <row r="2" customFormat="false" ht="15.6" hidden="false" customHeight="false" outlineLevel="0" collapsed="false">
      <c r="A2" s="2"/>
      <c r="B2" s="2"/>
      <c r="C2" s="2"/>
      <c r="D2" s="2"/>
    </row>
    <row r="3" customFormat="false" ht="15.6" hidden="false" customHeight="false" outlineLevel="0" collapsed="false">
      <c r="A3" s="2"/>
      <c r="B3" s="2"/>
      <c r="C3" s="2"/>
      <c r="D3" s="2"/>
    </row>
    <row r="4" customFormat="false" ht="15.6" hidden="false" customHeight="false" outlineLevel="0" collapsed="false">
      <c r="A4" s="2"/>
      <c r="B4" s="2"/>
      <c r="C4" s="2"/>
      <c r="D4" s="2"/>
    </row>
    <row r="5" customFormat="false" ht="15.6" hidden="false" customHeight="false" outlineLevel="0" collapsed="false">
      <c r="D5" s="3" t="s">
        <v>1</v>
      </c>
    </row>
    <row r="6" customFormat="false" ht="15.6" hidden="false" customHeight="false" outlineLevel="0" collapsed="false">
      <c r="B6" s="4" t="s">
        <v>2</v>
      </c>
    </row>
    <row r="7" customFormat="false" ht="15.6" hidden="false" customHeight="false" outlineLevel="0" collapsed="false">
      <c r="B7" s="4" t="s">
        <v>3</v>
      </c>
    </row>
    <row r="8" customFormat="false" ht="12.75" hidden="false" customHeight="true" outlineLevel="0" collapsed="false">
      <c r="B8" s="4"/>
      <c r="D8" s="4" t="s">
        <v>4</v>
      </c>
    </row>
    <row r="9" customFormat="false" ht="68.25" hidden="false" customHeight="true" outlineLevel="0" collapsed="false">
      <c r="A9" s="5" t="s">
        <v>5</v>
      </c>
      <c r="B9" s="6" t="s">
        <v>6</v>
      </c>
      <c r="C9" s="6" t="s">
        <v>7</v>
      </c>
      <c r="D9" s="6" t="s">
        <v>8</v>
      </c>
    </row>
    <row r="10" customFormat="false" ht="16.2" hidden="false" customHeight="true" outlineLevel="0" collapsed="false">
      <c r="A10" s="7" t="s">
        <v>9</v>
      </c>
      <c r="B10" s="7"/>
      <c r="C10" s="7"/>
      <c r="D10" s="7"/>
    </row>
    <row r="11" customFormat="false" ht="19.5" hidden="false" customHeight="true" outlineLevel="0" collapsed="false">
      <c r="A11" s="8" t="s">
        <v>10</v>
      </c>
      <c r="B11" s="9" t="n">
        <f aca="false">SUM(B12:B18)</f>
        <v>1607.5</v>
      </c>
      <c r="C11" s="9" t="n">
        <f aca="false">SUM(C12:C18)</f>
        <v>900.4</v>
      </c>
      <c r="D11" s="9" t="n">
        <f aca="false">C11*100/B11</f>
        <v>56.0124416796267</v>
      </c>
    </row>
    <row r="12" customFormat="false" ht="16.2" hidden="false" customHeight="false" outlineLevel="0" collapsed="false">
      <c r="A12" s="10" t="s">
        <v>11</v>
      </c>
      <c r="B12" s="9" t="n">
        <v>123.1</v>
      </c>
      <c r="C12" s="9" t="n">
        <v>29.3</v>
      </c>
      <c r="D12" s="9" t="n">
        <f aca="false">C12*100/B12</f>
        <v>23.8017871649066</v>
      </c>
    </row>
    <row r="13" customFormat="false" ht="31.8" hidden="false" customHeight="false" outlineLevel="0" collapsed="false">
      <c r="A13" s="11" t="s">
        <v>12</v>
      </c>
      <c r="B13" s="9" t="n">
        <v>470.1</v>
      </c>
      <c r="C13" s="9" t="n">
        <v>148.7</v>
      </c>
      <c r="D13" s="9" t="n">
        <f aca="false">C13/B13*100</f>
        <v>31.6315677515422</v>
      </c>
    </row>
    <row r="14" customFormat="false" ht="16.2" hidden="false" customHeight="false" outlineLevel="0" collapsed="false">
      <c r="A14" s="8" t="s">
        <v>13</v>
      </c>
      <c r="B14" s="9" t="n">
        <v>72.1</v>
      </c>
      <c r="C14" s="9" t="n">
        <v>686.9</v>
      </c>
      <c r="D14" s="9" t="n">
        <f aca="false">C14*100/B14</f>
        <v>952.704576976422</v>
      </c>
    </row>
    <row r="15" customFormat="false" ht="15.75" hidden="false" customHeight="true" outlineLevel="0" collapsed="false">
      <c r="A15" s="8" t="s">
        <v>14</v>
      </c>
      <c r="B15" s="9" t="n">
        <v>938</v>
      </c>
      <c r="C15" s="9" t="n">
        <v>34.4</v>
      </c>
      <c r="D15" s="9" t="n">
        <f aca="false">C15*100/B15</f>
        <v>3.66737739872068</v>
      </c>
    </row>
    <row r="16" customFormat="false" ht="36.75" hidden="false" customHeight="true" outlineLevel="0" collapsed="false">
      <c r="A16" s="12" t="s">
        <v>15</v>
      </c>
      <c r="B16" s="13" t="n">
        <v>2.6</v>
      </c>
      <c r="C16" s="14" t="n">
        <v>0.6</v>
      </c>
      <c r="D16" s="9" t="n">
        <f aca="false">C16*100/B16</f>
        <v>23.0769230769231</v>
      </c>
    </row>
    <row r="17" customFormat="false" ht="33.75" hidden="false" customHeight="true" outlineLevel="0" collapsed="false">
      <c r="A17" s="15" t="s">
        <v>16</v>
      </c>
      <c r="B17" s="16" t="n">
        <v>1.6</v>
      </c>
      <c r="C17" s="16" t="n">
        <v>0.5</v>
      </c>
      <c r="D17" s="17" t="n">
        <f aca="false">C17*100/B17</f>
        <v>31.25</v>
      </c>
    </row>
    <row r="18" customFormat="false" ht="34.5" hidden="true" customHeight="true" outlineLevel="0" collapsed="false">
      <c r="A18" s="18" t="s">
        <v>17</v>
      </c>
      <c r="B18" s="9" t="n">
        <v>0</v>
      </c>
      <c r="C18" s="9" t="n">
        <v>0</v>
      </c>
      <c r="D18" s="17" t="e">
        <f aca="false">C18*100/B18</f>
        <v>#DIV/0!</v>
      </c>
    </row>
    <row r="19" customFormat="false" ht="16.2" hidden="false" customHeight="false" outlineLevel="0" collapsed="false">
      <c r="A19" s="8" t="s">
        <v>18</v>
      </c>
      <c r="B19" s="9" t="n">
        <v>24917.8</v>
      </c>
      <c r="C19" s="9" t="n">
        <v>27.7</v>
      </c>
      <c r="D19" s="17" t="n">
        <f aca="false">C19*100/B19</f>
        <v>0.111165512204127</v>
      </c>
    </row>
    <row r="20" customFormat="false" ht="31.8" hidden="false" customHeight="false" outlineLevel="0" collapsed="false">
      <c r="A20" s="8" t="s">
        <v>19</v>
      </c>
      <c r="B20" s="9" t="n">
        <v>24917.8</v>
      </c>
      <c r="C20" s="9" t="n">
        <v>27.7</v>
      </c>
      <c r="D20" s="17" t="n">
        <f aca="false">C20*100/B20</f>
        <v>0.111165512204127</v>
      </c>
    </row>
    <row r="21" customFormat="false" ht="16.2" hidden="false" customHeight="false" outlineLevel="0" collapsed="false">
      <c r="A21" s="19" t="s">
        <v>20</v>
      </c>
      <c r="B21" s="20" t="n">
        <f aca="false">B11+B19</f>
        <v>26525.3</v>
      </c>
      <c r="C21" s="20" t="n">
        <f aca="false">C11+C19</f>
        <v>928.1</v>
      </c>
      <c r="D21" s="21" t="n">
        <f aca="false">C21*100/B21</f>
        <v>3.49892366910082</v>
      </c>
    </row>
    <row r="22" customFormat="false" ht="16.2" hidden="false" customHeight="true" outlineLevel="0" collapsed="false">
      <c r="A22" s="7" t="s">
        <v>21</v>
      </c>
      <c r="B22" s="7"/>
      <c r="C22" s="7"/>
      <c r="D22" s="7"/>
    </row>
    <row r="23" customFormat="false" ht="16.2" hidden="false" customHeight="false" outlineLevel="0" collapsed="false">
      <c r="A23" s="8" t="s">
        <v>22</v>
      </c>
      <c r="B23" s="9" t="n">
        <v>1773.9</v>
      </c>
      <c r="C23" s="9" t="n">
        <v>466.5</v>
      </c>
      <c r="D23" s="17" t="n">
        <f aca="false">C23*100/B23</f>
        <v>26.2979874852021</v>
      </c>
    </row>
    <row r="24" customFormat="false" ht="16.2" hidden="false" customHeight="false" outlineLevel="0" collapsed="false">
      <c r="A24" s="8" t="s">
        <v>23</v>
      </c>
      <c r="B24" s="9" t="n">
        <v>115.2</v>
      </c>
      <c r="C24" s="9" t="n">
        <v>19.9</v>
      </c>
      <c r="D24" s="17" t="n">
        <f aca="false">C24*100/B24</f>
        <v>17.2743055555556</v>
      </c>
    </row>
    <row r="25" customFormat="false" ht="31.8" hidden="false" customHeight="false" outlineLevel="0" collapsed="false">
      <c r="A25" s="22" t="s">
        <v>24</v>
      </c>
      <c r="B25" s="17" t="n">
        <v>0</v>
      </c>
      <c r="C25" s="17" t="n">
        <v>0</v>
      </c>
      <c r="D25" s="17" t="e">
        <f aca="false">C25*100/B25</f>
        <v>#DIV/0!</v>
      </c>
    </row>
    <row r="26" customFormat="false" ht="16.2" hidden="false" customHeight="false" outlineLevel="0" collapsed="false">
      <c r="A26" s="8" t="s">
        <v>25</v>
      </c>
      <c r="B26" s="9" t="n">
        <v>2096.1</v>
      </c>
      <c r="C26" s="9" t="n">
        <v>0</v>
      </c>
      <c r="D26" s="17" t="n">
        <f aca="false">C26*100/B26</f>
        <v>0</v>
      </c>
    </row>
    <row r="27" customFormat="false" ht="16.2" hidden="false" customHeight="false" outlineLevel="0" collapsed="false">
      <c r="A27" s="8" t="s">
        <v>26</v>
      </c>
      <c r="B27" s="9" t="n">
        <v>23142.7</v>
      </c>
      <c r="C27" s="9" t="n">
        <v>11</v>
      </c>
      <c r="D27" s="17" t="n">
        <f aca="false">C27*100/B27</f>
        <v>0.0475311869401582</v>
      </c>
    </row>
    <row r="28" customFormat="false" ht="16.2" hidden="false" customHeight="false" outlineLevel="0" collapsed="false">
      <c r="A28" s="8" t="s">
        <v>27</v>
      </c>
      <c r="B28" s="9"/>
      <c r="C28" s="9"/>
      <c r="D28" s="9"/>
    </row>
    <row r="29" customFormat="false" ht="16.2" hidden="false" customHeight="false" outlineLevel="0" collapsed="false">
      <c r="A29" s="8" t="s">
        <v>28</v>
      </c>
      <c r="B29" s="9"/>
      <c r="C29" s="9"/>
      <c r="D29" s="9"/>
    </row>
    <row r="30" customFormat="false" ht="16.2" hidden="false" customHeight="false" outlineLevel="0" collapsed="false">
      <c r="A30" s="8" t="s">
        <v>29</v>
      </c>
      <c r="B30" s="9" t="n">
        <v>5</v>
      </c>
      <c r="C30" s="9" t="n">
        <v>0</v>
      </c>
      <c r="D30" s="17" t="n">
        <f aca="false">C30*100/B30</f>
        <v>0</v>
      </c>
    </row>
    <row r="31" customFormat="false" ht="16.2" hidden="false" customHeight="false" outlineLevel="0" collapsed="false">
      <c r="A31" s="10" t="s">
        <v>30</v>
      </c>
      <c r="B31" s="14" t="n">
        <v>0</v>
      </c>
      <c r="C31" s="14"/>
      <c r="D31" s="14"/>
    </row>
    <row r="32" customFormat="false" ht="16.2" hidden="false" customHeight="false" outlineLevel="0" collapsed="false">
      <c r="A32" s="22" t="s">
        <v>31</v>
      </c>
      <c r="B32" s="16" t="n">
        <v>30</v>
      </c>
      <c r="C32" s="16"/>
      <c r="D32" s="16"/>
    </row>
    <row r="33" customFormat="false" ht="16.2" hidden="false" customHeight="false" outlineLevel="0" collapsed="false">
      <c r="A33" s="8" t="s">
        <v>32</v>
      </c>
      <c r="B33" s="9"/>
      <c r="C33" s="9"/>
      <c r="D33" s="9"/>
    </row>
    <row r="34" customFormat="false" ht="16.2" hidden="false" customHeight="false" outlineLevel="0" collapsed="false">
      <c r="A34" s="8" t="s">
        <v>33</v>
      </c>
      <c r="B34" s="9"/>
      <c r="C34" s="9"/>
      <c r="D34" s="9"/>
    </row>
    <row r="35" customFormat="false" ht="16.2" hidden="false" customHeight="false" outlineLevel="0" collapsed="false">
      <c r="A35" s="19" t="s">
        <v>20</v>
      </c>
      <c r="B35" s="20" t="n">
        <f aca="false">B34+B33+B32+B31+B30+B29+B28+B27+B26+B25+B24+B23</f>
        <v>27162.9</v>
      </c>
      <c r="C35" s="20" t="n">
        <f aca="false">C34+C33+C32+C31+C30+C29+C28+C27+C26+C25+C24+C23</f>
        <v>497.4</v>
      </c>
      <c r="D35" s="21" t="n">
        <f aca="false">C35*100/B35</f>
        <v>1.83117413825475</v>
      </c>
    </row>
    <row r="36" customFormat="false" ht="31.8" hidden="false" customHeight="false" outlineLevel="0" collapsed="false">
      <c r="A36" s="10" t="s">
        <v>34</v>
      </c>
      <c r="B36" s="14" t="n">
        <f aca="false">B21-B35</f>
        <v>-637.600000000002</v>
      </c>
      <c r="C36" s="14" t="n">
        <f aca="false">C21-C35</f>
        <v>430.7</v>
      </c>
      <c r="D36" s="5"/>
    </row>
    <row r="37" customFormat="false" ht="16.2" hidden="false" customHeight="true" outlineLevel="0" collapsed="false">
      <c r="A37" s="7" t="s">
        <v>35</v>
      </c>
      <c r="B37" s="7"/>
      <c r="C37" s="7"/>
      <c r="D37" s="7"/>
    </row>
    <row r="38" customFormat="false" ht="32.25" hidden="false" customHeight="true" outlineLevel="0" collapsed="false">
      <c r="A38" s="8" t="s">
        <v>36</v>
      </c>
      <c r="B38" s="23"/>
      <c r="C38" s="23"/>
      <c r="D38" s="23"/>
    </row>
    <row r="39" customFormat="false" ht="36" hidden="false" customHeight="true" outlineLevel="0" collapsed="false">
      <c r="A39" s="22" t="s">
        <v>37</v>
      </c>
      <c r="B39" s="5"/>
      <c r="C39" s="5"/>
      <c r="D39" s="5"/>
    </row>
    <row r="40" customFormat="false" ht="33" hidden="false" customHeight="true" outlineLevel="0" collapsed="false">
      <c r="A40" s="10" t="s">
        <v>38</v>
      </c>
      <c r="B40" s="5"/>
      <c r="C40" s="5"/>
      <c r="D40" s="5"/>
    </row>
    <row r="41" customFormat="false" ht="31.8" hidden="false" customHeight="false" outlineLevel="0" collapsed="false">
      <c r="A41" s="22" t="s">
        <v>39</v>
      </c>
      <c r="B41" s="16" t="n">
        <f aca="false">B42</f>
        <v>637.600000000002</v>
      </c>
      <c r="C41" s="16" t="n">
        <f aca="false">C42</f>
        <v>-430.7</v>
      </c>
      <c r="D41" s="24"/>
    </row>
    <row r="42" customFormat="false" ht="16.2" hidden="false" customHeight="false" outlineLevel="0" collapsed="false">
      <c r="A42" s="19" t="s">
        <v>20</v>
      </c>
      <c r="B42" s="20" t="n">
        <f aca="false">B36*(-1)</f>
        <v>637.600000000002</v>
      </c>
      <c r="C42" s="20" t="n">
        <f aca="false">C36*(-1)</f>
        <v>-430.7</v>
      </c>
      <c r="D42" s="25"/>
    </row>
    <row r="51" customFormat="false" ht="15.6" hidden="true" customHeight="false" outlineLevel="0" collapsed="false"/>
    <row r="52" customFormat="false" ht="15.6" hidden="true" customHeight="false" outlineLevel="0" collapsed="false">
      <c r="C52" s="26" t="s">
        <v>40</v>
      </c>
      <c r="D52" s="26"/>
    </row>
    <row r="53" customFormat="false" ht="15" hidden="false" customHeight="true" outlineLevel="0" collapsed="false">
      <c r="A53" s="27" t="s">
        <v>41</v>
      </c>
      <c r="B53" s="27"/>
      <c r="C53" s="27"/>
      <c r="D53" s="27"/>
    </row>
    <row r="54" customFormat="false" ht="15.6" hidden="false" customHeight="false" outlineLevel="0" collapsed="false">
      <c r="A54" s="27"/>
      <c r="B54" s="27"/>
      <c r="C54" s="27"/>
      <c r="D54" s="27"/>
    </row>
    <row r="55" customFormat="false" ht="15.6" hidden="false" customHeight="false" outlineLevel="0" collapsed="false">
      <c r="A55" s="27"/>
      <c r="B55" s="27"/>
      <c r="C55" s="27"/>
      <c r="D55" s="27"/>
    </row>
    <row r="56" customFormat="false" ht="15.6" hidden="false" customHeight="false" outlineLevel="0" collapsed="false">
      <c r="A56" s="27"/>
      <c r="B56" s="27"/>
      <c r="C56" s="27"/>
      <c r="D56" s="27"/>
    </row>
    <row r="57" customFormat="false" ht="15.6" hidden="false" customHeight="false" outlineLevel="0" collapsed="false">
      <c r="A57" s="27"/>
      <c r="B57" s="27"/>
      <c r="C57" s="27"/>
      <c r="D57" s="27"/>
    </row>
    <row r="58" customFormat="false" ht="15.6" hidden="false" customHeight="false" outlineLevel="0" collapsed="false">
      <c r="A58" s="27"/>
      <c r="B58" s="27"/>
      <c r="C58" s="27"/>
      <c r="D58" s="27"/>
    </row>
    <row r="59" customFormat="false" ht="15.6" hidden="false" customHeight="false" outlineLevel="0" collapsed="false">
      <c r="A59" s="27"/>
      <c r="B59" s="27"/>
      <c r="C59" s="27"/>
      <c r="D59" s="27"/>
    </row>
    <row r="60" customFormat="false" ht="16.2" hidden="false" customHeight="true" outlineLevel="0" collapsed="false">
      <c r="C60" s="27" t="s">
        <v>42</v>
      </c>
      <c r="D60" s="27"/>
      <c r="E60" s="27"/>
    </row>
    <row r="61" customFormat="false" ht="108.75" hidden="false" customHeight="true" outlineLevel="0" collapsed="false">
      <c r="A61" s="28" t="s">
        <v>43</v>
      </c>
      <c r="B61" s="5" t="s">
        <v>44</v>
      </c>
      <c r="C61" s="29" t="s">
        <v>45</v>
      </c>
      <c r="D61" s="29"/>
    </row>
    <row r="62" customFormat="false" ht="31.8" hidden="false" customHeight="false" outlineLevel="0" collapsed="false">
      <c r="A62" s="30" t="s">
        <v>46</v>
      </c>
      <c r="B62" s="31" t="n">
        <v>2.5</v>
      </c>
      <c r="C62" s="31" t="n">
        <v>402.2</v>
      </c>
      <c r="D62" s="31"/>
    </row>
    <row r="63" customFormat="false" ht="31.8" hidden="false" customHeight="false" outlineLevel="0" collapsed="false">
      <c r="A63" s="32" t="s">
        <v>47</v>
      </c>
      <c r="B63" s="33" t="n">
        <v>0.9</v>
      </c>
      <c r="C63" s="34" t="n">
        <v>74.8</v>
      </c>
      <c r="D63" s="34"/>
    </row>
  </sheetData>
  <mergeCells count="10">
    <mergeCell ref="A1:D4"/>
    <mergeCell ref="A10:D10"/>
    <mergeCell ref="A22:D22"/>
    <mergeCell ref="A37:D37"/>
    <mergeCell ref="C52:D52"/>
    <mergeCell ref="A53:D59"/>
    <mergeCell ref="C60:E60"/>
    <mergeCell ref="C61:D61"/>
    <mergeCell ref="C62:D62"/>
    <mergeCell ref="C63:D63"/>
  </mergeCells>
  <printOptions headings="false" gridLines="false" gridLinesSet="true" horizontalCentered="false" verticalCentered="false"/>
  <pageMargins left="0.511805555555555" right="0.511805555555555" top="0.747916666666667" bottom="0.747916666666667" header="0.511805555555555" footer="0.511805555555555"/>
  <pageSetup paperSize="9" scale="7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LibreOffice/5.4.3.2$Windows_X86_64 LibreOffice_project/92a7159f7e4af62137622921e809f8546db437e5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2016-07-20T10:52:38Z</dcterms:created>
  <dc:creator>Стерликова</dc:creator>
  <dc:description/>
  <dc:language>ru-RU</dc:language>
  <cp:lastModifiedBy/>
  <cp:lastPrinted>2023-04-05T05:52:29Z</cp:lastPrinted>
  <dcterms:modified xsi:type="dcterms:W3CDTF">2023-04-09T18:31:38Z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