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5570" windowHeight="1176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B12" i="1"/>
  <c r="D19" i="1"/>
  <c r="B39" i="1" l="1"/>
  <c r="C25" i="1"/>
  <c r="B25" i="1"/>
  <c r="D23" i="1"/>
  <c r="C39" i="1"/>
  <c r="D28" i="1"/>
  <c r="D30" i="1"/>
  <c r="D31" i="1"/>
  <c r="D34" i="1"/>
  <c r="D36" i="1"/>
  <c r="D27" i="1"/>
  <c r="D13" i="1"/>
  <c r="D16" i="1"/>
  <c r="D17" i="1"/>
  <c r="D18" i="1"/>
  <c r="D20" i="1"/>
  <c r="D24" i="1"/>
  <c r="D25" i="1" l="1"/>
  <c r="D12" i="1"/>
  <c r="C40" i="1"/>
  <c r="C46" i="1" s="1"/>
  <c r="C45" i="1" s="1"/>
  <c r="B40" i="1"/>
  <c r="B46" i="1" s="1"/>
  <c r="B45" i="1" s="1"/>
  <c r="D39" i="1"/>
</calcChain>
</file>

<file path=xl/sharedStrings.xml><?xml version="1.0" encoding="utf-8"?>
<sst xmlns="http://schemas.openxmlformats.org/spreadsheetml/2006/main" count="55" uniqueCount="51">
  <si>
    <t>(отчетный период)</t>
  </si>
  <si>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</si>
  <si>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</si>
  <si>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</si>
  <si>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</si>
  <si>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</si>
  <si>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</si>
  <si>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</si>
  <si>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</si>
  <si>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</si>
  <si>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</si>
  <si>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</si>
  <si>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   бюджетной системы Российской Федерации   </t>
  </si>
  <si>
    <t xml:space="preserve">Всего:                         </t>
  </si>
  <si>
    <t>Расходы</t>
  </si>
  <si>
    <t xml:space="preserve">Общегосударственные  вопросы    </t>
  </si>
  <si>
    <t xml:space="preserve">Национальная оборона           </t>
  </si>
  <si>
    <t>Национальная   безопасность  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</si>
  <si>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</si>
  <si>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</si>
  <si>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</si>
  <si>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</si>
  <si>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 </t>
  </si>
  <si>
    <t xml:space="preserve">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</si>
  <si>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</si>
  <si>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</si>
  <si>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</si>
  <si>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</si>
  <si>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</si>
  <si>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</si>
  <si>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</si>
  <si>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 xml:space="preserve">Иные   источники    внутреннего финансирования        дефицитов бюджетов                       </t>
  </si>
  <si>
    <t>Изменение остатков  средств  на счетах по учету средств бюджета</t>
  </si>
  <si>
    <t xml:space="preserve">                                                                                    </t>
  </si>
  <si>
    <t>(тыс. рублей)</t>
  </si>
  <si>
    <t>Приложение N 1</t>
  </si>
  <si>
    <t>Бюджетные назначения на год</t>
  </si>
  <si>
    <t>%     исполнения</t>
  </si>
  <si>
    <t>Приложение N 2</t>
  </si>
  <si>
    <t xml:space="preserve">Наименование категории   работников </t>
  </si>
  <si>
    <t xml:space="preserve">    </t>
  </si>
  <si>
    <t xml:space="preserve">Муниципальные  служащие поселения
</t>
  </si>
  <si>
    <t xml:space="preserve">Работники муниципальных учреждений   
</t>
  </si>
  <si>
    <t xml:space="preserve">Штрафы, санкции, возмещение ущерба     </t>
  </si>
  <si>
    <t>Инициативные платежи, зачисляемые в бюджеты сельских поселений</t>
  </si>
  <si>
    <t>Сведения об исполнении  бюджета поселения за 1 квартал 2022 года</t>
  </si>
  <si>
    <t xml:space="preserve">Кассовое исполнение за  1 квартал 2022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</si>
  <si>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2022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</si>
  <si>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квартал  2022 года (человек)   </t>
  </si>
  <si>
    <t xml:space="preserve">Фактические  расходы на заработную плату и 
начисления на нее   
за  1 квартал  2022 года
(отчетный период)   
(тыс. рублей)     
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</si>
  <si>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Бартеневского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2022 года Приложение1 обнародуется в соответствии с Постановлением главы администрации №  3     от   05.04.2022г.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</si>
</sst>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Fill="1"/>
    <xf numFmtId="4" fontId="1" fillId="0" borderId="1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1" fillId="0" borderId="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zoomScale="80" zoomScaleNormal="80" workbookViewId="0">
      <selection sqref="A1:D5"/>
    </sheetView>
  </sheetViews>
  <sheetFormatPr defaultColWidth="9.140625" defaultRowHeight="15.75" x14ac:dyDescent="0.25"/>
  <cols>
    <col min="1" max="1" width="63.140625" style="1" customWidth="1"/>
    <col min="2" max="2" width="19.140625" style="1" customWidth="1"/>
    <col min="3" max="3" width="25.85546875" style="1" customWidth="1"/>
    <col min="4" max="4" width="13.85546875" style="1" customWidth="1"/>
    <col min="5" max="16384" width="9.140625" style="1"/>
  </cols>
  <sheetData>
    <row r="1" spans="1:4" x14ac:dyDescent="0.25">
      <c r="A1" s="23" t="s">
        <v>50</v>
      </c>
      <c r="B1" s="24"/>
      <c r="C1" s="24"/>
      <c r="D1" s="24"/>
    </row>
    <row r="2" spans="1:4" ht="15" customHeight="1" x14ac:dyDescent="0.25">
      <c r="A2" s="24"/>
      <c r="B2" s="24"/>
      <c r="C2" s="24"/>
      <c r="D2" s="24"/>
    </row>
    <row r="3" spans="1:4" x14ac:dyDescent="0.25">
      <c r="A3" s="24"/>
      <c r="B3" s="24"/>
      <c r="C3" s="24"/>
      <c r="D3" s="24"/>
    </row>
    <row r="4" spans="1:4" x14ac:dyDescent="0.25">
      <c r="A4" s="24"/>
      <c r="B4" s="24"/>
      <c r="C4" s="24"/>
      <c r="D4" s="24"/>
    </row>
    <row r="5" spans="1:4" x14ac:dyDescent="0.25">
      <c r="A5" s="24"/>
      <c r="B5" s="24"/>
      <c r="C5" s="24"/>
      <c r="D5" s="24"/>
    </row>
    <row r="6" spans="1:4" x14ac:dyDescent="0.25">
      <c r="A6" s="2"/>
      <c r="B6" s="2"/>
      <c r="C6" s="28" t="s">
        <v>35</v>
      </c>
      <c r="D6" s="28"/>
    </row>
    <row r="7" spans="1:4" x14ac:dyDescent="0.25">
      <c r="A7" s="25" t="s">
        <v>45</v>
      </c>
      <c r="B7" s="26"/>
      <c r="C7" s="26"/>
      <c r="D7" s="26"/>
    </row>
    <row r="8" spans="1:4" x14ac:dyDescent="0.25">
      <c r="A8" s="27" t="s">
        <v>0</v>
      </c>
      <c r="B8" s="24"/>
      <c r="C8" s="24"/>
      <c r="D8" s="24"/>
    </row>
    <row r="9" spans="1:4" ht="16.5" thickBot="1" x14ac:dyDescent="0.3">
      <c r="A9" s="1" t="s">
        <v>33</v>
      </c>
      <c r="D9" s="1" t="s">
        <v>34</v>
      </c>
    </row>
    <row r="10" spans="1:4" ht="52.5" customHeight="1" thickBot="1" x14ac:dyDescent="0.3">
      <c r="A10" s="10" t="s">
        <v>1</v>
      </c>
      <c r="B10" s="9" t="s">
        <v>36</v>
      </c>
      <c r="C10" s="3" t="s">
        <v>46</v>
      </c>
      <c r="D10" s="3" t="s">
        <v>37</v>
      </c>
    </row>
    <row r="11" spans="1:4" ht="16.5" thickBot="1" x14ac:dyDescent="0.3">
      <c r="A11" s="20" t="s">
        <v>2</v>
      </c>
      <c r="B11" s="21"/>
      <c r="C11" s="21"/>
      <c r="D11" s="22"/>
    </row>
    <row r="12" spans="1:4" ht="18.75" customHeight="1" thickBot="1" x14ac:dyDescent="0.3">
      <c r="A12" s="5" t="s">
        <v>3</v>
      </c>
      <c r="B12" s="6">
        <f>SUM(B13:B22)</f>
        <v>3513.1</v>
      </c>
      <c r="C12" s="6">
        <v>375.6</v>
      </c>
      <c r="D12" s="6">
        <f>C12*100/B12</f>
        <v>10.691412143121459</v>
      </c>
    </row>
    <row r="13" spans="1:4" ht="16.5" customHeight="1" thickBot="1" x14ac:dyDescent="0.3">
      <c r="A13" s="5" t="s">
        <v>4</v>
      </c>
      <c r="B13" s="6">
        <v>289.89999999999998</v>
      </c>
      <c r="C13" s="6">
        <v>132.9</v>
      </c>
      <c r="D13" s="6">
        <f t="shared" ref="D13:D25" si="0">C13*100/B13</f>
        <v>45.843394273887554</v>
      </c>
    </row>
    <row r="14" spans="1:4" ht="34.5" hidden="1" customHeight="1" thickBot="1" x14ac:dyDescent="0.35">
      <c r="A14" s="5" t="s">
        <v>5</v>
      </c>
      <c r="B14" s="6"/>
      <c r="C14" s="6"/>
      <c r="D14" s="6"/>
    </row>
    <row r="15" spans="1:4" ht="34.5" customHeight="1" thickBot="1" x14ac:dyDescent="0.3">
      <c r="A15" s="5" t="s">
        <v>5</v>
      </c>
      <c r="B15" s="6">
        <v>635.6</v>
      </c>
      <c r="C15" s="6">
        <v>198</v>
      </c>
      <c r="D15" s="6">
        <f>C15/B15*100</f>
        <v>31.151667715544367</v>
      </c>
    </row>
    <row r="16" spans="1:4" ht="18" customHeight="1" thickBot="1" x14ac:dyDescent="0.3">
      <c r="A16" s="5" t="s">
        <v>6</v>
      </c>
      <c r="B16" s="6">
        <v>484</v>
      </c>
      <c r="C16" s="6">
        <v>14.9</v>
      </c>
      <c r="D16" s="6">
        <f t="shared" si="0"/>
        <v>3.0785123966942147</v>
      </c>
    </row>
    <row r="17" spans="1:7" ht="20.25" customHeight="1" thickBot="1" x14ac:dyDescent="0.3">
      <c r="A17" s="5" t="s">
        <v>7</v>
      </c>
      <c r="B17" s="6">
        <v>1641</v>
      </c>
      <c r="C17" s="6">
        <v>28.6</v>
      </c>
      <c r="D17" s="6">
        <f t="shared" si="0"/>
        <v>1.7428397318708104</v>
      </c>
    </row>
    <row r="18" spans="1:7" ht="35.25" customHeight="1" thickBot="1" x14ac:dyDescent="0.3">
      <c r="A18" s="5" t="s">
        <v>8</v>
      </c>
      <c r="B18" s="6">
        <v>42.4</v>
      </c>
      <c r="C18" s="6">
        <v>0.6</v>
      </c>
      <c r="D18" s="6">
        <f t="shared" si="0"/>
        <v>1.4150943396226416</v>
      </c>
    </row>
    <row r="19" spans="1:7" ht="22.5" customHeight="1" thickBot="1" x14ac:dyDescent="0.3">
      <c r="A19" s="5" t="s">
        <v>9</v>
      </c>
      <c r="B19" s="6">
        <v>1</v>
      </c>
      <c r="C19" s="6">
        <v>0.5</v>
      </c>
      <c r="D19" s="6">
        <f t="shared" si="0"/>
        <v>50</v>
      </c>
    </row>
    <row r="20" spans="1:7" ht="19.5" hidden="1" customHeight="1" thickBot="1" x14ac:dyDescent="0.35">
      <c r="A20" s="5" t="s">
        <v>10</v>
      </c>
      <c r="B20" s="6"/>
      <c r="C20" s="6"/>
      <c r="D20" s="6" t="e">
        <f t="shared" si="0"/>
        <v>#DIV/0!</v>
      </c>
    </row>
    <row r="21" spans="1:7" ht="19.5" customHeight="1" thickBot="1" x14ac:dyDescent="0.3">
      <c r="A21" s="5" t="s">
        <v>43</v>
      </c>
      <c r="B21" s="6">
        <v>4.7</v>
      </c>
      <c r="C21" s="6">
        <v>0</v>
      </c>
      <c r="D21" s="6">
        <v>0</v>
      </c>
    </row>
    <row r="22" spans="1:7" ht="33" customHeight="1" thickBot="1" x14ac:dyDescent="0.3">
      <c r="A22" s="19" t="s">
        <v>44</v>
      </c>
      <c r="B22" s="6">
        <v>414.5</v>
      </c>
      <c r="C22" s="6">
        <v>0</v>
      </c>
      <c r="D22" s="6">
        <v>0</v>
      </c>
    </row>
    <row r="23" spans="1:7" ht="19.5" customHeight="1" thickBot="1" x14ac:dyDescent="0.3">
      <c r="A23" s="5" t="s">
        <v>11</v>
      </c>
      <c r="B23" s="6">
        <v>3353.9</v>
      </c>
      <c r="C23" s="6">
        <v>28.3</v>
      </c>
      <c r="D23" s="6">
        <f t="shared" si="0"/>
        <v>0.84379379230149976</v>
      </c>
      <c r="G23" s="18"/>
    </row>
    <row r="24" spans="1:7" ht="30.75" customHeight="1" thickBot="1" x14ac:dyDescent="0.3">
      <c r="A24" s="5" t="s">
        <v>12</v>
      </c>
      <c r="B24" s="6">
        <v>3353.9</v>
      </c>
      <c r="C24" s="6">
        <v>28.3</v>
      </c>
      <c r="D24" s="6">
        <f t="shared" si="0"/>
        <v>0.84379379230149976</v>
      </c>
    </row>
    <row r="25" spans="1:7" ht="15" customHeight="1" thickBot="1" x14ac:dyDescent="0.3">
      <c r="A25" s="7" t="s">
        <v>13</v>
      </c>
      <c r="B25" s="8">
        <f>B12+B23</f>
        <v>6867</v>
      </c>
      <c r="C25" s="8">
        <f>C12+C23</f>
        <v>403.90000000000003</v>
      </c>
      <c r="D25" s="6">
        <f t="shared" si="0"/>
        <v>5.8817533129459738</v>
      </c>
    </row>
    <row r="26" spans="1:7" ht="15" customHeight="1" thickBot="1" x14ac:dyDescent="0.3">
      <c r="A26" s="20" t="s">
        <v>14</v>
      </c>
      <c r="B26" s="21"/>
      <c r="C26" s="21"/>
      <c r="D26" s="22"/>
    </row>
    <row r="27" spans="1:7" ht="19.5" customHeight="1" thickBot="1" x14ac:dyDescent="0.3">
      <c r="A27" s="5" t="s">
        <v>15</v>
      </c>
      <c r="B27" s="4">
        <v>2864.3</v>
      </c>
      <c r="C27" s="4">
        <v>654.70000000000005</v>
      </c>
      <c r="D27" s="6">
        <f>C27*100/B27</f>
        <v>22.857242607268791</v>
      </c>
    </row>
    <row r="28" spans="1:7" ht="21.75" customHeight="1" thickBot="1" x14ac:dyDescent="0.3">
      <c r="A28" s="5" t="s">
        <v>16</v>
      </c>
      <c r="B28" s="6">
        <v>99.7</v>
      </c>
      <c r="C28" s="6">
        <v>13.6</v>
      </c>
      <c r="D28" s="6">
        <f t="shared" ref="D28:D39" si="1">C28*100/B28</f>
        <v>13.640922768304915</v>
      </c>
    </row>
    <row r="29" spans="1:7" ht="34.5" customHeight="1" thickBot="1" x14ac:dyDescent="0.3">
      <c r="A29" s="5" t="s">
        <v>17</v>
      </c>
      <c r="B29" s="6">
        <v>25.5</v>
      </c>
      <c r="C29" s="6">
        <v>0</v>
      </c>
      <c r="D29" s="6"/>
    </row>
    <row r="30" spans="1:7" ht="18.75" customHeight="1" thickBot="1" x14ac:dyDescent="0.3">
      <c r="A30" s="5" t="s">
        <v>18</v>
      </c>
      <c r="B30" s="6">
        <v>3842.6</v>
      </c>
      <c r="C30" s="4">
        <v>214.2</v>
      </c>
      <c r="D30" s="6">
        <f t="shared" si="1"/>
        <v>5.5743507000468435</v>
      </c>
    </row>
    <row r="31" spans="1:7" ht="18" customHeight="1" thickBot="1" x14ac:dyDescent="0.3">
      <c r="A31" s="5" t="s">
        <v>19</v>
      </c>
      <c r="B31" s="6">
        <v>1182.7</v>
      </c>
      <c r="C31" s="6">
        <v>146.30000000000001</v>
      </c>
      <c r="D31" s="6">
        <f t="shared" si="1"/>
        <v>12.370000845522958</v>
      </c>
    </row>
    <row r="32" spans="1:7" ht="18" customHeight="1" thickBot="1" x14ac:dyDescent="0.3">
      <c r="A32" s="5" t="s">
        <v>20</v>
      </c>
      <c r="B32" s="6"/>
      <c r="C32" s="4"/>
      <c r="D32" s="6"/>
    </row>
    <row r="33" spans="1:4" ht="18.75" customHeight="1" thickBot="1" x14ac:dyDescent="0.3">
      <c r="A33" s="5" t="s">
        <v>21</v>
      </c>
      <c r="B33" s="6"/>
      <c r="C33" s="4"/>
      <c r="D33" s="6"/>
    </row>
    <row r="34" spans="1:4" ht="19.5" customHeight="1" thickBot="1" x14ac:dyDescent="0.3">
      <c r="A34" s="5" t="s">
        <v>22</v>
      </c>
      <c r="B34" s="6">
        <v>20</v>
      </c>
      <c r="C34" s="6">
        <v>1</v>
      </c>
      <c r="D34" s="6">
        <f t="shared" si="1"/>
        <v>5</v>
      </c>
    </row>
    <row r="35" spans="1:4" ht="19.5" customHeight="1" thickBot="1" x14ac:dyDescent="0.3">
      <c r="A35" s="5" t="s">
        <v>23</v>
      </c>
      <c r="B35" s="6"/>
      <c r="C35" s="4"/>
      <c r="D35" s="6"/>
    </row>
    <row r="36" spans="1:4" ht="18" customHeight="1" thickBot="1" x14ac:dyDescent="0.3">
      <c r="A36" s="5" t="s">
        <v>24</v>
      </c>
      <c r="B36" s="6">
        <v>97</v>
      </c>
      <c r="C36" s="6">
        <v>19.7</v>
      </c>
      <c r="D36" s="6">
        <f t="shared" si="1"/>
        <v>20.309278350515463</v>
      </c>
    </row>
    <row r="37" spans="1:4" ht="19.5" customHeight="1" thickBot="1" x14ac:dyDescent="0.3">
      <c r="A37" s="5" t="s">
        <v>25</v>
      </c>
      <c r="B37" s="6"/>
      <c r="C37" s="4"/>
      <c r="D37" s="6"/>
    </row>
    <row r="38" spans="1:4" ht="18.75" customHeight="1" thickBot="1" x14ac:dyDescent="0.3">
      <c r="A38" s="5" t="s">
        <v>26</v>
      </c>
      <c r="B38" s="6"/>
      <c r="C38" s="4"/>
      <c r="D38" s="6"/>
    </row>
    <row r="39" spans="1:4" ht="15" customHeight="1" thickBot="1" x14ac:dyDescent="0.3">
      <c r="A39" s="7" t="s">
        <v>13</v>
      </c>
      <c r="B39" s="8">
        <f>B27+B28+B30+B31+B34+B36+B29</f>
        <v>8131.8</v>
      </c>
      <c r="C39" s="8">
        <f>C27+C28+C30+C31+C34+C36</f>
        <v>1049.5</v>
      </c>
      <c r="D39" s="6">
        <f t="shared" si="1"/>
        <v>12.90612164588406</v>
      </c>
    </row>
    <row r="40" spans="1:4" ht="32.25" customHeight="1" thickBot="1" x14ac:dyDescent="0.3">
      <c r="A40" s="5" t="s">
        <v>27</v>
      </c>
      <c r="B40" s="6">
        <f>B25-B39</f>
        <v>-1264.8000000000002</v>
      </c>
      <c r="C40" s="6">
        <f>C25-C39</f>
        <v>-645.59999999999991</v>
      </c>
      <c r="D40" s="4"/>
    </row>
    <row r="41" spans="1:4" ht="15" customHeight="1" thickBot="1" x14ac:dyDescent="0.3">
      <c r="A41" s="20" t="s">
        <v>28</v>
      </c>
      <c r="B41" s="21"/>
      <c r="C41" s="21"/>
      <c r="D41" s="22"/>
    </row>
    <row r="42" spans="1:4" ht="33" customHeight="1" thickBot="1" x14ac:dyDescent="0.3">
      <c r="A42" s="5" t="s">
        <v>29</v>
      </c>
      <c r="B42" s="4"/>
      <c r="C42" s="4"/>
      <c r="D42" s="4"/>
    </row>
    <row r="43" spans="1:4" ht="39" customHeight="1" thickBot="1" x14ac:dyDescent="0.3">
      <c r="A43" s="5" t="s">
        <v>30</v>
      </c>
      <c r="B43" s="4"/>
      <c r="C43" s="4"/>
      <c r="D43" s="4"/>
    </row>
    <row r="44" spans="1:4" ht="32.25" customHeight="1" thickBot="1" x14ac:dyDescent="0.3">
      <c r="A44" s="5" t="s">
        <v>31</v>
      </c>
      <c r="B44" s="4"/>
      <c r="C44" s="4"/>
      <c r="D44" s="4"/>
    </row>
    <row r="45" spans="1:4" ht="36" customHeight="1" thickBot="1" x14ac:dyDescent="0.3">
      <c r="A45" s="5" t="s">
        <v>32</v>
      </c>
      <c r="B45" s="6">
        <f>B46</f>
        <v>1264.8000000000002</v>
      </c>
      <c r="C45" s="4">
        <f>C46</f>
        <v>645.59999999999991</v>
      </c>
      <c r="D45" s="4"/>
    </row>
    <row r="46" spans="1:4" ht="19.5" customHeight="1" thickBot="1" x14ac:dyDescent="0.3">
      <c r="A46" s="5" t="s">
        <v>13</v>
      </c>
      <c r="B46" s="6">
        <f>B40*(-1)</f>
        <v>1264.8000000000002</v>
      </c>
      <c r="C46" s="4">
        <f>C40*(-1)</f>
        <v>645.59999999999991</v>
      </c>
      <c r="D46" s="4"/>
    </row>
    <row r="50" spans="1:4" x14ac:dyDescent="0.25">
      <c r="D50" s="11" t="s">
        <v>38</v>
      </c>
    </row>
    <row r="51" spans="1:4" x14ac:dyDescent="0.25">
      <c r="A51" s="33" t="s">
        <v>47</v>
      </c>
      <c r="B51" s="33"/>
      <c r="C51" s="33"/>
      <c r="D51" s="33"/>
    </row>
    <row r="52" spans="1:4" x14ac:dyDescent="0.25">
      <c r="A52" s="33"/>
      <c r="B52" s="33"/>
      <c r="C52" s="33"/>
      <c r="D52" s="33"/>
    </row>
    <row r="53" spans="1:4" x14ac:dyDescent="0.25">
      <c r="A53" s="33"/>
      <c r="B53" s="33"/>
      <c r="C53" s="33"/>
      <c r="D53" s="33"/>
    </row>
    <row r="54" spans="1:4" x14ac:dyDescent="0.25">
      <c r="A54" s="33"/>
      <c r="B54" s="33"/>
      <c r="C54" s="33"/>
      <c r="D54" s="33"/>
    </row>
    <row r="55" spans="1:4" x14ac:dyDescent="0.25">
      <c r="A55" s="33"/>
      <c r="B55" s="33"/>
      <c r="C55" s="33"/>
      <c r="D55" s="33"/>
    </row>
    <row r="56" spans="1:4" x14ac:dyDescent="0.25">
      <c r="A56" s="34"/>
      <c r="B56" s="34"/>
      <c r="C56" s="34"/>
      <c r="D56" s="34"/>
    </row>
    <row r="57" spans="1:4" ht="17.25" customHeight="1" x14ac:dyDescent="0.25">
      <c r="A57" s="34"/>
      <c r="B57" s="34"/>
      <c r="C57" s="34"/>
      <c r="D57" s="34"/>
    </row>
    <row r="58" spans="1:4" ht="16.5" thickBot="1" x14ac:dyDescent="0.3">
      <c r="A58" s="12"/>
      <c r="B58" s="12"/>
      <c r="C58" s="33" t="s">
        <v>0</v>
      </c>
      <c r="D58" s="33"/>
    </row>
    <row r="59" spans="1:4" ht="96.75" customHeight="1" thickBot="1" x14ac:dyDescent="0.3">
      <c r="A59" s="13" t="s">
        <v>39</v>
      </c>
      <c r="B59" s="14" t="s">
        <v>48</v>
      </c>
      <c r="C59" s="20" t="s">
        <v>49</v>
      </c>
      <c r="D59" s="22"/>
    </row>
    <row r="60" spans="1:4" ht="25.5" customHeight="1" thickBot="1" x14ac:dyDescent="0.3">
      <c r="A60" s="15" t="s">
        <v>41</v>
      </c>
      <c r="B60" s="15">
        <v>3</v>
      </c>
      <c r="C60" s="29">
        <v>376.5</v>
      </c>
      <c r="D60" s="30"/>
    </row>
    <row r="61" spans="1:4" ht="24.75" customHeight="1" thickBot="1" x14ac:dyDescent="0.3">
      <c r="A61" s="17" t="s">
        <v>42</v>
      </c>
      <c r="B61" s="16">
        <v>2.2999999999999998</v>
      </c>
      <c r="C61" s="31">
        <v>122.1</v>
      </c>
      <c r="D61" s="32"/>
    </row>
    <row r="63" spans="1:4" ht="15.6" x14ac:dyDescent="0.3">
      <c r="B63" s="1" t="s">
        <v>40</v>
      </c>
    </row>
  </sheetData>
  <mergeCells count="12">
    <mergeCell ref="C59:D59"/>
    <mergeCell ref="C60:D60"/>
    <mergeCell ref="C61:D61"/>
    <mergeCell ref="C58:D58"/>
    <mergeCell ref="A51:D57"/>
    <mergeCell ref="A11:D11"/>
    <mergeCell ref="A26:D26"/>
    <mergeCell ref="A41:D41"/>
    <mergeCell ref="A1:D5"/>
    <mergeCell ref="A7:D7"/>
    <mergeCell ref="A8:D8"/>
    <mergeCell ref="C6:D6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1</cp:lastModifiedBy>
  <cp:lastPrinted>2016-07-22T11:17:34Z</cp:lastPrinted>
  <dcterms:created xsi:type="dcterms:W3CDTF">2016-07-11T10:20:19Z</dcterms:created>
  <dcterms:modified xsi:type="dcterms:W3CDTF">2022-10-28T11:00:09Z</dcterms:modified>
</cp:coreProperties>
</file>